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7" i="1" l="1"/>
  <c r="O19" i="1"/>
  <c r="O20" i="1"/>
  <c r="O21" i="1"/>
  <c r="O22" i="1"/>
  <c r="O23" i="1"/>
  <c r="O24" i="1"/>
  <c r="O25" i="1"/>
  <c r="O26" i="1"/>
  <c r="O18" i="1"/>
  <c r="O4" i="1"/>
  <c r="O5" i="1"/>
  <c r="O6" i="1"/>
  <c r="O7" i="1"/>
  <c r="O8" i="1"/>
  <c r="O9" i="1"/>
  <c r="O10" i="1"/>
  <c r="O11" i="1"/>
  <c r="O3" i="1"/>
  <c r="D27" i="1"/>
  <c r="E27" i="1"/>
  <c r="F27" i="1"/>
  <c r="G27" i="1"/>
  <c r="H27" i="1"/>
  <c r="J27" i="1"/>
  <c r="K27" i="1"/>
  <c r="L27" i="1"/>
  <c r="M27" i="1"/>
  <c r="N27" i="1"/>
  <c r="D12" i="1"/>
  <c r="E12" i="1"/>
  <c r="F12" i="1"/>
  <c r="G12" i="1"/>
  <c r="H12" i="1"/>
  <c r="I12" i="1"/>
  <c r="J12" i="1"/>
  <c r="K12" i="1"/>
  <c r="L12" i="1"/>
  <c r="M12" i="1"/>
  <c r="N12" i="1"/>
  <c r="C12" i="1"/>
  <c r="O12" i="1" l="1"/>
  <c r="O27" i="1"/>
  <c r="C27" i="1"/>
</calcChain>
</file>

<file path=xl/sharedStrings.xml><?xml version="1.0" encoding="utf-8"?>
<sst xmlns="http://schemas.openxmlformats.org/spreadsheetml/2006/main" count="92" uniqueCount="32">
  <si>
    <t>Содержание и текущий ремонт</t>
  </si>
  <si>
    <t>ХВС</t>
  </si>
  <si>
    <t>Водоотведение</t>
  </si>
  <si>
    <t>Лазо 4</t>
  </si>
  <si>
    <t>Лазо 12 А</t>
  </si>
  <si>
    <t>Карла Маркса  31</t>
  </si>
  <si>
    <t xml:space="preserve">Содержание </t>
  </si>
  <si>
    <t>текущий ремонт</t>
  </si>
  <si>
    <t>Русецкого 3</t>
  </si>
  <si>
    <t>содержание</t>
  </si>
  <si>
    <t>адрес</t>
  </si>
  <si>
    <t>вид услуги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</si>
  <si>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</si>
  <si>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</si>
  <si>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</si>
  <si>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</si>
  <si>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</si>
  <si>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</si>
  <si>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</si>
  <si>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</si>
  <si>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</si>
  <si>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</si>
  <si>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</si>
  <si>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</si>
  <si>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</si>
  <si>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Вид услуги2</t>
  </si>
  <si>
    <t>Адрес2</t>
  </si>
  <si>
    <t>Итого по месяцу</t>
  </si>
  <si>
    <t>перерасчет по лазо 12а 5558,64 руб за содержание за январь 2015</t>
  </si>
  <si>
    <t>пререрасчет по лазо 4 ХВС -162,72, КНС -137,5, п олазо 12А ХВС -134,3, КНС -113,49</t>
  </si>
  <si>
    <t>Начислено 2015г</t>
  </si>
  <si>
    <t>Оплачено 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</si>
</sst>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Q13" totalsRowShown="0">
  <autoFilter ref="A2:Q13"/>
  <tableColumns count="17">
    <tableColumn id="1" name="адрес"/>
    <tableColumn id="2" name="вид услуги"/>
    <tableColumn id="3" name="Январь"/>
    <tableColumn id="4" name="Февраль"/>
    <tableColumn id="5" name="Март"/>
    <tableColumn id="6" name="Апрель"/>
    <tableColumn id="7" name="Май"/>
    <tableColumn id="8" name="Июнь"/>
    <tableColumn id="9" name="Июль"/>
    <tableColumn id="10" name="Август"/>
    <tableColumn id="11" name="Сентябрь"/>
    <tableColumn id="12" name="Октябрь"/>
    <tableColumn id="13" name="Ноябрь"/>
    <tableColumn id="14" name="Декабрь"/>
    <tableColumn id="29" name="Итого за год"/>
    <tableColumn id="30" name="Вид услуги2"/>
    <tableColumn id="31" name="Адрес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7:Q27" totalsRowShown="0">
  <autoFilter ref="A17:Q27"/>
  <tableColumns count="17">
    <tableColumn id="1" name="адрес"/>
    <tableColumn id="2" name="вид услуги"/>
    <tableColumn id="3" name="Январь" dataDxfId="0">
      <calculatedColumnFormula>SUM(C9:C17)</calculatedColumnFormula>
    </tableColumn>
    <tableColumn id="4" name="Февраль"/>
    <tableColumn id="5" name="Март"/>
    <tableColumn id="6" name="Апрель"/>
    <tableColumn id="7" name="Май"/>
    <tableColumn id="8" name="Июнь"/>
    <tableColumn id="9" name="Июль"/>
    <tableColumn id="10" name="Август"/>
    <tableColumn id="11" name="Сентябрь"/>
    <tableColumn id="12" name="Октябрь"/>
    <tableColumn id="13" name="Ноябрь"/>
    <tableColumn id="14" name="Декабрь"/>
    <tableColumn id="29" name="Итого за год"/>
    <tableColumn id="30" name="Вид услуги2"/>
    <tableColumn id="31" name="Адрес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M13" sqref="A3:Q13"/>
    </sheetView>
  </sheetViews>
  <sheetFormatPr defaultRowHeight="15" x14ac:dyDescent="0.25"/>
  <cols>
    <col min="1" max="1" width="11.42578125" customWidth="1"/>
    <col min="2" max="2" width="23" customWidth="1"/>
    <col min="3" max="3" width="8.85546875" customWidth="1"/>
    <col min="4" max="4" width="8.28515625" customWidth="1"/>
    <col min="5" max="5" width="9.140625" bestFit="1" customWidth="1"/>
    <col min="6" max="6" width="10.140625" bestFit="1" customWidth="1"/>
    <col min="7" max="10" width="9.140625" bestFit="1" customWidth="1"/>
    <col min="11" max="11" width="9" customWidth="1"/>
    <col min="12" max="12" width="10.85546875" bestFit="1" customWidth="1"/>
    <col min="13" max="13" width="11.28515625" customWidth="1"/>
    <col min="14" max="14" width="9.85546875" customWidth="1"/>
    <col min="15" max="15" width="9.28515625" bestFit="1" customWidth="1"/>
    <col min="16" max="16" width="25.140625" customWidth="1"/>
    <col min="17" max="17" width="5.7109375" customWidth="1"/>
  </cols>
  <sheetData>
    <row r="1" spans="1:17" x14ac:dyDescent="0.25">
      <c r="B1" t="s">
        <v>30</v>
      </c>
    </row>
    <row r="2" spans="1:17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</row>
    <row r="3" spans="1:17" x14ac:dyDescent="0.25">
      <c r="A3" t="s">
        <v>3</v>
      </c>
      <c r="B3" t="s">
        <v>0</v>
      </c>
      <c r="C3">
        <v>9413.44</v>
      </c>
      <c r="D3">
        <v>9413.44</v>
      </c>
      <c r="E3">
        <v>9413.44</v>
      </c>
      <c r="F3">
        <v>9413.44</v>
      </c>
      <c r="G3">
        <v>9413.44</v>
      </c>
      <c r="H3">
        <v>9413.44</v>
      </c>
      <c r="I3">
        <v>9413.44</v>
      </c>
      <c r="J3">
        <v>9413.44</v>
      </c>
      <c r="K3">
        <v>9413.44</v>
      </c>
      <c r="L3">
        <v>9413.44</v>
      </c>
      <c r="M3">
        <v>9413.44</v>
      </c>
      <c r="N3">
        <v>9413.44</v>
      </c>
      <c r="O3">
        <f>SUM(Таблица1[[#This Row],[Январь]:[Декабрь]])</f>
        <v>112961.28000000001</v>
      </c>
      <c r="P3" t="s">
        <v>0</v>
      </c>
      <c r="Q3" t="s">
        <v>3</v>
      </c>
    </row>
    <row r="4" spans="1:17" x14ac:dyDescent="0.25">
      <c r="B4" t="s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1493.81</v>
      </c>
      <c r="M4">
        <v>913.83</v>
      </c>
      <c r="N4">
        <v>761.99</v>
      </c>
      <c r="O4">
        <f>SUM(Таблица1[[#This Row],[Январь]:[Декабрь]])</f>
        <v>3169.63</v>
      </c>
      <c r="P4" t="s">
        <v>1</v>
      </c>
    </row>
    <row r="5" spans="1:17" x14ac:dyDescent="0.25">
      <c r="B5" t="s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1262.29</v>
      </c>
      <c r="M5">
        <v>772.2</v>
      </c>
      <c r="N5">
        <v>643.89</v>
      </c>
      <c r="O5">
        <f>SUM(Таблица1[[#This Row],[Январь]:[Декабрь]])</f>
        <v>2678.38</v>
      </c>
      <c r="P5" t="s">
        <v>2</v>
      </c>
    </row>
    <row r="6" spans="1:17" x14ac:dyDescent="0.25">
      <c r="A6" t="s">
        <v>4</v>
      </c>
      <c r="B6" t="s">
        <v>0</v>
      </c>
      <c r="C6">
        <v>1186.21</v>
      </c>
      <c r="D6">
        <v>16744.849999999999</v>
      </c>
      <c r="E6">
        <v>16744.849999999999</v>
      </c>
      <c r="F6">
        <v>16744.849999999999</v>
      </c>
      <c r="G6">
        <v>16744.849999999999</v>
      </c>
      <c r="H6">
        <v>16744.849999999999</v>
      </c>
      <c r="I6">
        <v>16744.849999999999</v>
      </c>
      <c r="J6">
        <v>16744.849999999999</v>
      </c>
      <c r="K6">
        <v>16744.849999999999</v>
      </c>
      <c r="L6">
        <v>16744.849999999999</v>
      </c>
      <c r="M6">
        <v>16744.849999999999</v>
      </c>
      <c r="N6">
        <v>16744.849999999999</v>
      </c>
      <c r="O6">
        <f>SUM(Таблица1[[#This Row],[Январь]:[Декабрь]])</f>
        <v>185379.56000000003</v>
      </c>
      <c r="P6" t="s">
        <v>0</v>
      </c>
      <c r="Q6" t="s">
        <v>4</v>
      </c>
    </row>
    <row r="7" spans="1:17" x14ac:dyDescent="0.25">
      <c r="B7" t="s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806.04</v>
      </c>
      <c r="M7">
        <v>1348.36</v>
      </c>
      <c r="N7">
        <v>1989.42</v>
      </c>
      <c r="O7">
        <f>SUM(Таблица1[[#This Row],[Январь]:[Декабрь]])</f>
        <v>4143.82</v>
      </c>
      <c r="P7" t="s">
        <v>1</v>
      </c>
    </row>
    <row r="8" spans="1:17" x14ac:dyDescent="0.25">
      <c r="B8" t="s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681.11</v>
      </c>
      <c r="M8">
        <v>1139.3900000000001</v>
      </c>
      <c r="N8">
        <v>1681.08</v>
      </c>
      <c r="O8">
        <f>SUM(Таблица1[[#This Row],[Январь]:[Декабрь]])</f>
        <v>3501.58</v>
      </c>
      <c r="P8" t="s">
        <v>2</v>
      </c>
    </row>
    <row r="9" spans="1:17" x14ac:dyDescent="0.25">
      <c r="A9" t="s">
        <v>5</v>
      </c>
      <c r="B9" t="s">
        <v>6</v>
      </c>
      <c r="C9">
        <v>45270.400000000001</v>
      </c>
      <c r="D9">
        <v>45270.400000000001</v>
      </c>
      <c r="E9">
        <v>45270.400000000001</v>
      </c>
      <c r="F9">
        <v>45270.400000000001</v>
      </c>
      <c r="G9">
        <v>45270.400000000001</v>
      </c>
      <c r="H9">
        <v>45270.400000000001</v>
      </c>
      <c r="I9">
        <v>45280.2</v>
      </c>
      <c r="J9">
        <v>45280.2</v>
      </c>
      <c r="K9">
        <v>45280.2</v>
      </c>
      <c r="L9">
        <v>45280.2</v>
      </c>
      <c r="M9">
        <v>45280.2</v>
      </c>
      <c r="N9">
        <v>45280.2</v>
      </c>
      <c r="O9">
        <f>SUM(Таблица1[[#This Row],[Январь]:[Декабрь]])</f>
        <v>543303.60000000009</v>
      </c>
      <c r="P9" t="s">
        <v>6</v>
      </c>
      <c r="Q9" t="s">
        <v>5</v>
      </c>
    </row>
    <row r="10" spans="1:17" x14ac:dyDescent="0.25">
      <c r="B10" t="s">
        <v>7</v>
      </c>
      <c r="C10">
        <v>18500</v>
      </c>
      <c r="D10">
        <v>18500</v>
      </c>
      <c r="E10">
        <v>18500</v>
      </c>
      <c r="F10">
        <v>18500</v>
      </c>
      <c r="G10">
        <v>18500</v>
      </c>
      <c r="H10">
        <v>18500</v>
      </c>
      <c r="I10">
        <v>18500</v>
      </c>
      <c r="J10">
        <v>0</v>
      </c>
      <c r="K10">
        <v>0</v>
      </c>
      <c r="L10">
        <v>0</v>
      </c>
      <c r="M10">
        <v>0</v>
      </c>
      <c r="N10">
        <v>0</v>
      </c>
      <c r="O10">
        <f>SUM(Таблица1[[#This Row],[Январь]:[Декабрь]])</f>
        <v>129500</v>
      </c>
      <c r="P10" t="s">
        <v>7</v>
      </c>
    </row>
    <row r="11" spans="1:17" x14ac:dyDescent="0.25">
      <c r="A11" t="s">
        <v>8</v>
      </c>
      <c r="B11" t="s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15104.45</v>
      </c>
      <c r="L11">
        <v>15104.45</v>
      </c>
      <c r="M11">
        <v>15104.45</v>
      </c>
      <c r="N11">
        <v>15104.45</v>
      </c>
      <c r="O11">
        <f>SUM(Таблица1[[#This Row],[Январь]:[Декабрь]])</f>
        <v>60417.8</v>
      </c>
      <c r="P11" t="s">
        <v>9</v>
      </c>
      <c r="Q11" t="s">
        <v>8</v>
      </c>
    </row>
    <row r="12" spans="1:17" x14ac:dyDescent="0.25">
      <c r="B12" t="s">
        <v>27</v>
      </c>
      <c r="C12">
        <f>SUM(C3:C11)</f>
        <v>74370.05</v>
      </c>
      <c r="D12">
        <f t="shared" ref="D12:O12" si="0">SUM(D3:D11)</f>
        <v>89928.69</v>
      </c>
      <c r="E12">
        <f t="shared" si="0"/>
        <v>89928.69</v>
      </c>
      <c r="F12">
        <f t="shared" si="0"/>
        <v>89928.69</v>
      </c>
      <c r="G12">
        <f t="shared" si="0"/>
        <v>89928.69</v>
      </c>
      <c r="H12">
        <f t="shared" si="0"/>
        <v>89928.69</v>
      </c>
      <c r="I12">
        <f t="shared" si="0"/>
        <v>89938.489999999991</v>
      </c>
      <c r="J12">
        <f t="shared" si="0"/>
        <v>71438.489999999991</v>
      </c>
      <c r="K12">
        <f t="shared" si="0"/>
        <v>86542.939999999988</v>
      </c>
      <c r="L12">
        <f t="shared" si="0"/>
        <v>90786.189999999988</v>
      </c>
      <c r="M12">
        <f t="shared" si="0"/>
        <v>90716.719999999987</v>
      </c>
      <c r="N12">
        <f>SUM(N3:N11)</f>
        <v>91619.319999999992</v>
      </c>
      <c r="O12">
        <f t="shared" si="0"/>
        <v>1045055.6500000001</v>
      </c>
    </row>
    <row r="13" spans="1:17" x14ac:dyDescent="0.25">
      <c r="A13" s="1"/>
      <c r="B13" s="1"/>
      <c r="C13" s="1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 t="s">
        <v>29</v>
      </c>
      <c r="N13" s="1"/>
      <c r="O13" s="1"/>
      <c r="P13" s="1"/>
      <c r="Q13" s="1"/>
    </row>
    <row r="15" spans="1:17" x14ac:dyDescent="0.25">
      <c r="B15" t="s">
        <v>31</v>
      </c>
    </row>
    <row r="17" spans="1:17" x14ac:dyDescent="0.25">
      <c r="A17" t="s">
        <v>10</v>
      </c>
      <c r="B17" t="s">
        <v>11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18</v>
      </c>
      <c r="J17" t="s">
        <v>19</v>
      </c>
      <c r="K17" t="s">
        <v>20</v>
      </c>
      <c r="L17" t="s">
        <v>21</v>
      </c>
      <c r="M17" t="s">
        <v>22</v>
      </c>
      <c r="N17" t="s">
        <v>23</v>
      </c>
      <c r="O17" t="s">
        <v>24</v>
      </c>
      <c r="P17" t="s">
        <v>25</v>
      </c>
      <c r="Q17" t="s">
        <v>26</v>
      </c>
    </row>
    <row r="18" spans="1:17" x14ac:dyDescent="0.25">
      <c r="A18" t="s">
        <v>3</v>
      </c>
      <c r="B18" t="s">
        <v>0</v>
      </c>
      <c r="C18" s="2">
        <v>6226.57</v>
      </c>
      <c r="D18">
        <v>7535.8</v>
      </c>
      <c r="E18">
        <v>5090.2700000000004</v>
      </c>
      <c r="F18">
        <v>4975.18</v>
      </c>
      <c r="G18">
        <v>3797.84</v>
      </c>
      <c r="H18">
        <v>5643.04</v>
      </c>
      <c r="I18">
        <v>3768</v>
      </c>
      <c r="J18">
        <v>5045.5200000000004</v>
      </c>
      <c r="K18">
        <v>4397.8999999999996</v>
      </c>
      <c r="L18">
        <v>4393.43</v>
      </c>
      <c r="M18">
        <v>4435.21</v>
      </c>
      <c r="N18">
        <v>4443.12</v>
      </c>
      <c r="O18">
        <f>SUM(Таблица13[[#This Row],[Январь]:[Декабрь]])</f>
        <v>59751.880000000005</v>
      </c>
      <c r="P18" t="s">
        <v>0</v>
      </c>
      <c r="Q18" t="s">
        <v>3</v>
      </c>
    </row>
    <row r="19" spans="1:17" x14ac:dyDescent="0.25">
      <c r="B19" t="s">
        <v>1</v>
      </c>
      <c r="C19" s="2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1.39</v>
      </c>
      <c r="M19">
        <v>355.2</v>
      </c>
      <c r="N19">
        <v>518.09</v>
      </c>
      <c r="O19">
        <f>SUM(Таблица13[[#This Row],[Январь]:[Декабрь]])</f>
        <v>874.68000000000006</v>
      </c>
      <c r="P19" t="s">
        <v>1</v>
      </c>
    </row>
    <row r="20" spans="1:17" x14ac:dyDescent="0.25">
      <c r="B20" t="s">
        <v>2</v>
      </c>
      <c r="C20" s="2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1.18</v>
      </c>
      <c r="M20">
        <v>300.14999999999998</v>
      </c>
      <c r="N20">
        <v>437.79</v>
      </c>
      <c r="O20">
        <f>SUM(Таблица13[[#This Row],[Январь]:[Декабрь]])</f>
        <v>739.12</v>
      </c>
      <c r="P20" t="s">
        <v>2</v>
      </c>
    </row>
    <row r="21" spans="1:17" x14ac:dyDescent="0.25">
      <c r="A21" t="s">
        <v>4</v>
      </c>
      <c r="B21" t="s">
        <v>0</v>
      </c>
      <c r="C21" s="2">
        <v>15045.55</v>
      </c>
      <c r="D21">
        <v>7186.25</v>
      </c>
      <c r="E21">
        <v>14869.51</v>
      </c>
      <c r="F21">
        <v>9618.8799999999992</v>
      </c>
      <c r="G21">
        <v>10262.44</v>
      </c>
      <c r="H21">
        <v>17028.330000000002</v>
      </c>
      <c r="I21">
        <v>10156.99</v>
      </c>
      <c r="J21">
        <v>9057.16</v>
      </c>
      <c r="K21">
        <v>12376.1</v>
      </c>
      <c r="L21">
        <v>16750</v>
      </c>
      <c r="M21">
        <v>20651.11</v>
      </c>
      <c r="N21">
        <v>12811.76</v>
      </c>
      <c r="O21">
        <f>SUM(Таблица13[[#This Row],[Январь]:[Декабрь]])</f>
        <v>155814.08000000002</v>
      </c>
      <c r="P21" t="s">
        <v>0</v>
      </c>
      <c r="Q21" t="s">
        <v>4</v>
      </c>
    </row>
    <row r="22" spans="1:17" x14ac:dyDescent="0.25">
      <c r="B22" t="s">
        <v>1</v>
      </c>
      <c r="C22" s="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80.17</v>
      </c>
      <c r="M22">
        <v>8325.0499999999993</v>
      </c>
      <c r="N22">
        <v>1316.71</v>
      </c>
      <c r="O22">
        <f>SUM(Таблица13[[#This Row],[Январь]:[Декабрь]])</f>
        <v>9721.93</v>
      </c>
      <c r="P22" t="s">
        <v>1</v>
      </c>
    </row>
    <row r="23" spans="1:17" x14ac:dyDescent="0.25">
      <c r="B23" t="s">
        <v>2</v>
      </c>
      <c r="C23" s="2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67.739999999999995</v>
      </c>
      <c r="M23">
        <v>705.62</v>
      </c>
      <c r="N23">
        <v>1112.6400000000001</v>
      </c>
      <c r="O23">
        <f>SUM(Таблица13[[#This Row],[Январь]:[Декабрь]])</f>
        <v>1886</v>
      </c>
      <c r="P23" t="s">
        <v>2</v>
      </c>
    </row>
    <row r="24" spans="1:17" x14ac:dyDescent="0.25">
      <c r="A24" t="s">
        <v>5</v>
      </c>
      <c r="B24" t="s">
        <v>6</v>
      </c>
      <c r="C24" s="2">
        <v>35099.29</v>
      </c>
      <c r="D24">
        <v>44453.72</v>
      </c>
      <c r="E24">
        <v>37987.839999999997</v>
      </c>
      <c r="F24">
        <v>40105.85</v>
      </c>
      <c r="G24">
        <v>34786.15</v>
      </c>
      <c r="H24">
        <v>41726.199999999997</v>
      </c>
      <c r="I24">
        <v>40167.06</v>
      </c>
      <c r="J24">
        <v>44558.96</v>
      </c>
      <c r="K24">
        <v>37029.71</v>
      </c>
      <c r="L24">
        <v>45444.17</v>
      </c>
      <c r="M24">
        <v>43232.27</v>
      </c>
      <c r="N24">
        <v>51051.6</v>
      </c>
      <c r="O24">
        <f>SUM(Таблица13[[#This Row],[Январь]:[Декабрь]])</f>
        <v>495642.82</v>
      </c>
      <c r="P24" t="s">
        <v>6</v>
      </c>
      <c r="Q24" t="s">
        <v>5</v>
      </c>
    </row>
    <row r="25" spans="1:17" x14ac:dyDescent="0.25">
      <c r="B25" t="s">
        <v>7</v>
      </c>
      <c r="C25" s="2">
        <v>14294.46</v>
      </c>
      <c r="D25">
        <v>17404.73</v>
      </c>
      <c r="E25">
        <v>16464.54</v>
      </c>
      <c r="F25">
        <v>15497.7</v>
      </c>
      <c r="G25">
        <v>13854.95</v>
      </c>
      <c r="H25">
        <v>16692.55</v>
      </c>
      <c r="I25">
        <v>16128.36</v>
      </c>
      <c r="J25">
        <v>17495.64</v>
      </c>
      <c r="K25">
        <v>2229.38</v>
      </c>
      <c r="L25">
        <v>2178.54</v>
      </c>
      <c r="M25">
        <v>1985.1</v>
      </c>
      <c r="N25">
        <v>2749.99</v>
      </c>
      <c r="O25">
        <f>SUM(Таблица13[[#This Row],[Январь]:[Декабрь]])</f>
        <v>136975.94</v>
      </c>
      <c r="P25" t="s">
        <v>7</v>
      </c>
    </row>
    <row r="26" spans="1:17" x14ac:dyDescent="0.25">
      <c r="A26" t="s">
        <v>8</v>
      </c>
      <c r="B26" t="s">
        <v>9</v>
      </c>
      <c r="C26" s="2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71.19</v>
      </c>
      <c r="L26">
        <v>7457.93</v>
      </c>
      <c r="M26">
        <v>9592.2000000000007</v>
      </c>
      <c r="N26">
        <v>11452.65</v>
      </c>
      <c r="O26">
        <f>SUM(Таблица13[[#This Row],[Январь]:[Декабрь]])</f>
        <v>28573.97</v>
      </c>
      <c r="P26" t="s">
        <v>9</v>
      </c>
      <c r="Q26" t="s">
        <v>8</v>
      </c>
    </row>
    <row r="27" spans="1:17" x14ac:dyDescent="0.25">
      <c r="B27" t="s">
        <v>27</v>
      </c>
      <c r="C27" s="2">
        <f t="shared" ref="C27" si="1">SUM(C18:C26)</f>
        <v>70665.87</v>
      </c>
      <c r="D27" s="2">
        <f t="shared" ref="D27" si="2">SUM(D18:D26)</f>
        <v>76580.5</v>
      </c>
      <c r="E27" s="2">
        <f t="shared" ref="E27" si="3">SUM(E18:E26)</f>
        <v>74412.160000000003</v>
      </c>
      <c r="F27" s="2">
        <f t="shared" ref="F27" si="4">SUM(F18:F26)</f>
        <v>70197.61</v>
      </c>
      <c r="G27" s="2">
        <f t="shared" ref="G27" si="5">SUM(G18:G26)</f>
        <v>62701.380000000005</v>
      </c>
      <c r="H27" s="2">
        <f t="shared" ref="H27:I27" si="6">SUM(H18:H26)</f>
        <v>81090.12</v>
      </c>
      <c r="I27" s="2">
        <f t="shared" si="6"/>
        <v>70220.41</v>
      </c>
      <c r="J27" s="2">
        <f t="shared" ref="J27" si="7">SUM(J18:J26)</f>
        <v>76157.279999999999</v>
      </c>
      <c r="K27" s="2">
        <f t="shared" ref="K27" si="8">SUM(K18:K26)</f>
        <v>56104.28</v>
      </c>
      <c r="L27" s="2">
        <f t="shared" ref="L27" si="9">SUM(L18:L26)</f>
        <v>76374.549999999988</v>
      </c>
      <c r="M27" s="2">
        <f t="shared" ref="M27" si="10">SUM(M18:M26)</f>
        <v>89581.91</v>
      </c>
      <c r="N27" s="2">
        <f t="shared" ref="N27" si="11">SUM(N18:N26)</f>
        <v>85894.349999999991</v>
      </c>
      <c r="O27" s="2">
        <f t="shared" ref="O27" si="12">SUM(O18:O26)</f>
        <v>889980.41999999993</v>
      </c>
    </row>
  </sheetData>
  <pageMargins left="0.19685039370078741" right="0.19685039370078741" top="0.19685039370078741" bottom="0.15748031496062992" header="0.31496062992125984" footer="0.31496062992125984"/>
  <pageSetup paperSize="9" scale="75" orientation="landscape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</dc:creator>
  <cp:lastModifiedBy>Microsoft Office</cp:lastModifiedBy>
  <cp:lastPrinted>2016-04-19T04:51:55Z</cp:lastPrinted>
  <dcterms:created xsi:type="dcterms:W3CDTF">2016-03-17T00:49:48Z</dcterms:created>
  <dcterms:modified xsi:type="dcterms:W3CDTF">2016-04-20T03:58:05Z</dcterms:modified>
</cp:coreProperties>
</file>